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bileVidae\OneDrive\Pictures\Documents\"/>
    </mc:Choice>
  </mc:AlternateContent>
  <xr:revisionPtr revIDLastSave="0" documentId="8_{8A5ADEE0-A647-46C6-8E23-8971A24E9906}" xr6:coauthVersionLast="45" xr6:coauthVersionMax="45" xr10:uidLastSave="{00000000-0000-0000-0000-000000000000}"/>
  <bookViews>
    <workbookView xWindow="-120" yWindow="-120" windowWidth="20730" windowHeight="11160" xr2:uid="{C999AF28-62F3-4807-B777-BB7923754106}"/>
  </bookViews>
  <sheets>
    <sheet name="anexo 2" sheetId="1" r:id="rId1"/>
  </sheets>
  <definedNames>
    <definedName name="_xlnm.Print_Area" localSheetId="0">'anexo 2'!$A$1:$M$42</definedName>
    <definedName name="Print_Area_0" localSheetId="0">'anexo 2'!$C$2:$M$42</definedName>
    <definedName name="Print_Area_0_0" localSheetId="0">'anexo 2'!$C$2:$M$42</definedName>
    <definedName name="Print_Area_0_0_0" localSheetId="0">'anexo 2'!$C$2:$M$42</definedName>
    <definedName name="Print_Area_0_0_0_0" localSheetId="0">'anexo 2'!$C$2:$M$42</definedName>
    <definedName name="Print_Area_0_0_0_0_0" localSheetId="0">'anexo 2'!$C$2:$M$42</definedName>
    <definedName name="Print_Area_0_0_0_0_0_0" localSheetId="0">'anexo 2'!$C$2:$M$42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D15" i="1" s="1"/>
  <c r="E15" i="1" s="1"/>
  <c r="F15" i="1" s="1"/>
  <c r="G15" i="1" s="1"/>
  <c r="C16" i="1"/>
  <c r="E16" i="1"/>
  <c r="G16" i="1"/>
  <c r="N16" i="1"/>
  <c r="O16" i="1"/>
  <c r="P16" i="1"/>
  <c r="Q16" i="1"/>
  <c r="R16" i="1"/>
  <c r="S16" i="1"/>
  <c r="A17" i="1"/>
  <c r="C17" i="1"/>
  <c r="E17" i="1"/>
  <c r="Q17" i="1" s="1"/>
  <c r="G17" i="1"/>
  <c r="S17" i="1" s="1"/>
  <c r="N17" i="1"/>
  <c r="O17" i="1"/>
  <c r="P17" i="1"/>
  <c r="R17" i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C18" i="1"/>
  <c r="E18" i="1"/>
  <c r="G18" i="1"/>
  <c r="N18" i="1"/>
  <c r="O18" i="1"/>
  <c r="P18" i="1"/>
  <c r="Q18" i="1"/>
  <c r="R18" i="1"/>
  <c r="S18" i="1"/>
  <c r="C19" i="1"/>
  <c r="E19" i="1"/>
  <c r="Q19" i="1" s="1"/>
  <c r="G19" i="1"/>
  <c r="S19" i="1" s="1"/>
  <c r="N19" i="1"/>
  <c r="O19" i="1"/>
  <c r="P19" i="1"/>
  <c r="R19" i="1"/>
  <c r="C20" i="1"/>
  <c r="E20" i="1"/>
  <c r="G20" i="1"/>
  <c r="N20" i="1"/>
  <c r="O20" i="1"/>
  <c r="P20" i="1"/>
  <c r="Q20" i="1"/>
  <c r="R20" i="1"/>
  <c r="S20" i="1"/>
  <c r="C21" i="1"/>
  <c r="E21" i="1"/>
  <c r="Q21" i="1" s="1"/>
  <c r="G21" i="1"/>
  <c r="S21" i="1" s="1"/>
  <c r="N21" i="1"/>
  <c r="O21" i="1"/>
  <c r="P21" i="1"/>
  <c r="R21" i="1"/>
  <c r="C22" i="1"/>
  <c r="E22" i="1"/>
  <c r="G22" i="1"/>
  <c r="N22" i="1"/>
  <c r="O22" i="1"/>
  <c r="P22" i="1"/>
  <c r="Q22" i="1"/>
  <c r="R22" i="1"/>
  <c r="S22" i="1"/>
  <c r="C23" i="1"/>
  <c r="E23" i="1"/>
  <c r="Q23" i="1" s="1"/>
  <c r="G23" i="1"/>
  <c r="S23" i="1" s="1"/>
  <c r="N23" i="1"/>
  <c r="O23" i="1"/>
  <c r="P23" i="1"/>
  <c r="R23" i="1"/>
  <c r="C24" i="1"/>
  <c r="E24" i="1"/>
  <c r="G24" i="1"/>
  <c r="N24" i="1"/>
  <c r="O24" i="1"/>
  <c r="P24" i="1"/>
  <c r="Q24" i="1"/>
  <c r="R24" i="1"/>
  <c r="S24" i="1"/>
  <c r="C25" i="1"/>
  <c r="E25" i="1"/>
  <c r="Q25" i="1" s="1"/>
  <c r="G25" i="1"/>
  <c r="S25" i="1" s="1"/>
  <c r="N25" i="1"/>
  <c r="O25" i="1"/>
  <c r="P25" i="1"/>
  <c r="R25" i="1"/>
  <c r="C26" i="1"/>
  <c r="E26" i="1"/>
  <c r="G26" i="1"/>
  <c r="N26" i="1"/>
  <c r="O26" i="1"/>
  <c r="P26" i="1"/>
  <c r="Q26" i="1"/>
  <c r="R26" i="1"/>
  <c r="S26" i="1"/>
  <c r="C27" i="1"/>
  <c r="E27" i="1"/>
  <c r="Q27" i="1" s="1"/>
  <c r="G27" i="1"/>
  <c r="S27" i="1" s="1"/>
  <c r="N27" i="1"/>
  <c r="O27" i="1"/>
  <c r="P27" i="1"/>
  <c r="R27" i="1"/>
  <c r="C28" i="1"/>
  <c r="E28" i="1"/>
  <c r="G28" i="1"/>
  <c r="N28" i="1"/>
  <c r="O28" i="1"/>
  <c r="P28" i="1"/>
  <c r="Q28" i="1"/>
  <c r="R28" i="1"/>
  <c r="S28" i="1"/>
  <c r="C29" i="1"/>
  <c r="E29" i="1"/>
  <c r="Q29" i="1" s="1"/>
  <c r="G29" i="1"/>
  <c r="S29" i="1" s="1"/>
  <c r="N29" i="1"/>
  <c r="O29" i="1"/>
  <c r="P29" i="1"/>
  <c r="R29" i="1"/>
  <c r="C30" i="1"/>
  <c r="E30" i="1"/>
  <c r="G30" i="1"/>
  <c r="N30" i="1"/>
  <c r="O30" i="1"/>
  <c r="P30" i="1"/>
  <c r="Q30" i="1"/>
  <c r="R30" i="1"/>
  <c r="S30" i="1"/>
  <c r="C31" i="1"/>
  <c r="E31" i="1"/>
  <c r="Q31" i="1" s="1"/>
  <c r="G31" i="1"/>
  <c r="S31" i="1" s="1"/>
  <c r="N31" i="1"/>
  <c r="O31" i="1"/>
  <c r="P31" i="1"/>
  <c r="R31" i="1"/>
  <c r="C32" i="1"/>
  <c r="E32" i="1"/>
  <c r="G32" i="1"/>
  <c r="N32" i="1"/>
  <c r="O32" i="1"/>
  <c r="P32" i="1"/>
  <c r="Q32" i="1"/>
  <c r="R32" i="1"/>
  <c r="S32" i="1"/>
  <c r="C33" i="1"/>
  <c r="E33" i="1"/>
  <c r="Q33" i="1" s="1"/>
  <c r="G33" i="1"/>
  <c r="S33" i="1" s="1"/>
  <c r="N33" i="1"/>
  <c r="O33" i="1"/>
  <c r="P33" i="1"/>
  <c r="R33" i="1"/>
  <c r="C34" i="1"/>
  <c r="E34" i="1"/>
  <c r="G34" i="1"/>
  <c r="N34" i="1"/>
  <c r="O34" i="1"/>
  <c r="P34" i="1"/>
  <c r="Q34" i="1"/>
  <c r="R34" i="1"/>
  <c r="S34" i="1"/>
  <c r="C35" i="1"/>
  <c r="E35" i="1"/>
  <c r="Q35" i="1" s="1"/>
  <c r="G35" i="1"/>
  <c r="S35" i="1" s="1"/>
  <c r="N35" i="1"/>
  <c r="O35" i="1"/>
  <c r="P35" i="1"/>
  <c r="R35" i="1"/>
  <c r="B36" i="1"/>
  <c r="B38" i="1" s="1"/>
  <c r="B40" i="1" s="1"/>
  <c r="B37" i="1"/>
  <c r="C37" i="1"/>
  <c r="O39" i="1" s="1"/>
  <c r="G37" i="1"/>
  <c r="G38" i="1"/>
  <c r="N38" i="1"/>
  <c r="N37" i="1" l="1"/>
  <c r="O37" i="1"/>
  <c r="N36" i="1"/>
  <c r="B42" i="1"/>
  <c r="E2" i="1" s="1"/>
  <c r="G2" i="1" s="1"/>
  <c r="N39" i="1"/>
  <c r="Q36" i="1" s="1"/>
  <c r="C36" i="1"/>
  <c r="O38" i="1" l="1"/>
  <c r="R36" i="1" s="1"/>
  <c r="C38" i="1"/>
  <c r="C40" i="1" s="1"/>
  <c r="O36" i="1"/>
  <c r="Q37" i="1"/>
  <c r="Q38" i="1" s="1"/>
  <c r="Q39" i="1" s="1"/>
  <c r="B41" i="1" s="1"/>
  <c r="R38" i="1" l="1"/>
  <c r="R39" i="1" s="1"/>
  <c r="C41" i="1" s="1"/>
  <c r="R37" i="1"/>
  <c r="B2" i="1"/>
  <c r="D4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C16" authorId="0" shapeId="0" xr:uid="{CFB78EFF-980E-4421-AB16-E5FF470B3A13}">
      <text>
        <r>
          <rPr>
            <b/>
            <sz val="9"/>
            <color rgb="FF000000"/>
            <rFont val="Tahoma"/>
            <family val="2"/>
            <charset val="1"/>
          </rPr>
          <t>tempo por peça</t>
        </r>
      </text>
    </comment>
    <comment ref="E16" authorId="0" shapeId="0" xr:uid="{DC87AD23-4098-464C-96E8-AEBC574B36CE}">
      <text>
        <r>
          <rPr>
            <b/>
            <sz val="9"/>
            <color rgb="FF000000"/>
            <rFont val="Tahoma"/>
            <family val="2"/>
            <charset val="1"/>
          </rPr>
          <t>tempo por peça</t>
        </r>
      </text>
    </comment>
  </commentList>
</comments>
</file>

<file path=xl/sharedStrings.xml><?xml version="1.0" encoding="utf-8"?>
<sst xmlns="http://schemas.openxmlformats.org/spreadsheetml/2006/main" count="89" uniqueCount="68">
  <si>
    <t>Capac. prod.</t>
  </si>
  <si>
    <t>Nº Amostragem</t>
  </si>
  <si>
    <t>Tempo Padrão</t>
  </si>
  <si>
    <t>Lote (pçs)</t>
  </si>
  <si>
    <t xml:space="preserve">Percentual Fator Fadiga </t>
  </si>
  <si>
    <t>Tempo Médio</t>
  </si>
  <si>
    <t>D D</t>
  </si>
  <si>
    <t>FT Avaliação ( Hab./ esf.)</t>
  </si>
  <si>
    <t>Nº Observ.</t>
  </si>
  <si>
    <t>Tempo Total</t>
  </si>
  <si>
    <t>Observações</t>
  </si>
  <si>
    <t>seg</t>
  </si>
  <si>
    <t>F2</t>
  </si>
  <si>
    <t>- 0,17</t>
  </si>
  <si>
    <t>- 0,22</t>
  </si>
  <si>
    <t>A3'</t>
  </si>
  <si>
    <t>A3</t>
  </si>
  <si>
    <t>A2'</t>
  </si>
  <si>
    <t>A2</t>
  </si>
  <si>
    <t>A'</t>
  </si>
  <si>
    <t>A</t>
  </si>
  <si>
    <t>Nº Obs.</t>
  </si>
  <si>
    <t>Fraco</t>
  </si>
  <si>
    <t>F1</t>
  </si>
  <si>
    <t>- 0,12</t>
  </si>
  <si>
    <t>- 0,16</t>
  </si>
  <si>
    <t>E2</t>
  </si>
  <si>
    <t>- 0,08</t>
  </si>
  <si>
    <t>- 0,10</t>
  </si>
  <si>
    <t>Regular</t>
  </si>
  <si>
    <t>E1</t>
  </si>
  <si>
    <t>- 0,04</t>
  </si>
  <si>
    <t>- 0,05</t>
  </si>
  <si>
    <t>Normal</t>
  </si>
  <si>
    <t>D</t>
  </si>
  <si>
    <t>0,00</t>
  </si>
  <si>
    <t>C2</t>
  </si>
  <si>
    <t>+ 0,02</t>
  </si>
  <si>
    <t>+ 0,03</t>
  </si>
  <si>
    <t>Bom</t>
  </si>
  <si>
    <t>C1</t>
  </si>
  <si>
    <t>+ 0,05</t>
  </si>
  <si>
    <t>+ 0,06</t>
  </si>
  <si>
    <t>B2</t>
  </si>
  <si>
    <t>+ 0,08</t>
  </si>
  <si>
    <t>Operação:</t>
  </si>
  <si>
    <t>Excelente</t>
  </si>
  <si>
    <t>B1</t>
  </si>
  <si>
    <t>+ 0,10</t>
  </si>
  <si>
    <t>+ 0,11</t>
  </si>
  <si>
    <t>+ 0,12</t>
  </si>
  <si>
    <t>Habil.</t>
  </si>
  <si>
    <t>+ 0,13</t>
  </si>
  <si>
    <t xml:space="preserve">Supervisor: </t>
  </si>
  <si>
    <t xml:space="preserve">Estudado por: </t>
  </si>
  <si>
    <t>Excessivo</t>
  </si>
  <si>
    <t>A1</t>
  </si>
  <si>
    <t>Super</t>
  </si>
  <si>
    <t>+ 0,15</t>
  </si>
  <si>
    <t>Esforço</t>
  </si>
  <si>
    <t xml:space="preserve">Depto: </t>
  </si>
  <si>
    <t xml:space="preserve">Data: </t>
  </si>
  <si>
    <t>Tabela de habilidades/esforço 
(Charles E. Bedaux)</t>
  </si>
  <si>
    <t>%   Utiliz =</t>
  </si>
  <si>
    <t>Cap. de Produção =</t>
  </si>
  <si>
    <t>Tempo padrão =</t>
  </si>
  <si>
    <t>pçs/h</t>
  </si>
  <si>
    <t>Estudos de Tempos e Metodos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</si>
</sst>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_-* #,##0.00_-;\-* #,##0.00_-;_-* \-??_-;_-@_-"/>
    <numFmt numFmtId="166" formatCode="#,##0_-&quot;pçs/hr&quot;"/>
    <numFmt numFmtId="167" formatCode="#,##0.0_-&quot;seg&quot;"/>
    <numFmt numFmtId="168" formatCode="#,##0_-&quot;seg&quot;"/>
    <numFmt numFmtId="169" formatCode="0.0%"/>
  </numFmts>
  <fonts count="1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0"/>
      <color theme="1"/>
      <name val="Calibri"/>
      <family val="2"/>
      <charset val="1"/>
    </font>
    <font>
      <sz val="10"/>
      <color rgb="FF000000"/>
      <name val="Calibri"/>
      <family val="2"/>
      <charset val="1"/>
    </font>
    <font>
      <sz val="8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color theme="1"/>
      <name val="Calibri"/>
      <family val="2"/>
      <charset val="1"/>
    </font>
    <font>
      <sz val="7"/>
      <name val="Arial"/>
      <family val="2"/>
    </font>
    <font>
      <sz val="9"/>
      <name val="Calibri"/>
      <family val="2"/>
      <charset val="1"/>
    </font>
    <font>
      <sz val="7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9"/>
      <color rgb="FF000000"/>
      <name val="Tahoma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80"/>
        <bgColor rgb="FFFFFFCC"/>
      </patternFill>
    </fill>
  </fills>
  <borders count="1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0" fontId="1" fillId="0" borderId="0"/>
    <xf numFmtId="165" fontId="1" fillId="0" borderId="0" applyBorder="0" applyProtection="0"/>
    <xf numFmtId="9" fontId="1" fillId="0" borderId="0" applyBorder="0" applyProtection="0"/>
  </cellStyleXfs>
  <cellXfs count="82">
    <xf numFmtId="0" fontId="0" fillId="0" borderId="0" xfId="0"/>
    <xf numFmtId="0" fontId="1" fillId="0" borderId="0" xfId="1"/>
    <xf numFmtId="0" fontId="2" fillId="0" borderId="0" xfId="1" applyFont="1"/>
    <xf numFmtId="164" fontId="2" fillId="0" borderId="0" xfId="1" applyNumberFormat="1" applyFont="1"/>
    <xf numFmtId="0" fontId="2" fillId="0" borderId="0" xfId="1" applyFont="1" applyAlignment="1">
      <alignment horizontal="center" vertical="center"/>
    </xf>
    <xf numFmtId="0" fontId="2" fillId="0" borderId="1" xfId="1" applyFont="1" applyBorder="1"/>
    <xf numFmtId="0" fontId="2" fillId="0" borderId="2" xfId="1" applyFont="1" applyBorder="1"/>
    <xf numFmtId="0" fontId="1" fillId="0" borderId="2" xfId="1" applyBorder="1"/>
    <xf numFmtId="0" fontId="1" fillId="0" borderId="3" xfId="1" applyBorder="1"/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166" fontId="4" fillId="2" borderId="6" xfId="2" applyNumberFormat="1" applyFont="1" applyFill="1" applyBorder="1" applyAlignment="1" applyProtection="1">
      <alignment horizontal="center" vertical="center"/>
      <protection locked="0"/>
    </xf>
    <xf numFmtId="0" fontId="4" fillId="0" borderId="6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2" fontId="3" fillId="0" borderId="4" xfId="1" applyNumberFormat="1" applyFont="1" applyBorder="1" applyAlignment="1">
      <alignment horizontal="center" vertical="center"/>
    </xf>
    <xf numFmtId="2" fontId="3" fillId="0" borderId="5" xfId="1" applyNumberFormat="1" applyFont="1" applyBorder="1" applyAlignment="1">
      <alignment horizontal="center" vertical="center"/>
    </xf>
    <xf numFmtId="0" fontId="4" fillId="0" borderId="0" xfId="1" applyFont="1" applyAlignment="1" applyProtection="1">
      <alignment vertical="center"/>
      <protection locked="0"/>
    </xf>
    <xf numFmtId="1" fontId="3" fillId="2" borderId="7" xfId="1" applyNumberFormat="1" applyFont="1" applyFill="1" applyBorder="1" applyAlignment="1" applyProtection="1">
      <alignment horizontal="center" vertical="center"/>
      <protection locked="0"/>
    </xf>
    <xf numFmtId="1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0" borderId="8" xfId="1" applyFont="1" applyBorder="1" applyAlignment="1">
      <alignment vertical="center"/>
    </xf>
    <xf numFmtId="9" fontId="3" fillId="0" borderId="4" xfId="3" applyFont="1" applyBorder="1" applyAlignment="1">
      <alignment horizontal="center" vertical="center"/>
    </xf>
    <xf numFmtId="9" fontId="3" fillId="0" borderId="5" xfId="3" applyFont="1" applyBorder="1" applyAlignment="1">
      <alignment horizontal="center" vertical="center"/>
    </xf>
    <xf numFmtId="167" fontId="3" fillId="2" borderId="6" xfId="1" applyNumberFormat="1" applyFont="1" applyFill="1" applyBorder="1" applyAlignment="1" applyProtection="1">
      <alignment horizontal="center" vertical="center"/>
      <protection locked="0"/>
    </xf>
    <xf numFmtId="167" fontId="4" fillId="2" borderId="6" xfId="1" applyNumberFormat="1" applyFont="1" applyFill="1" applyBorder="1" applyAlignment="1" applyProtection="1">
      <alignment horizontal="center" vertical="center"/>
      <protection locked="0"/>
    </xf>
    <xf numFmtId="0" fontId="6" fillId="0" borderId="6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4" fillId="3" borderId="6" xfId="1" applyFont="1" applyFill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/>
    </xf>
    <xf numFmtId="9" fontId="3" fillId="0" borderId="6" xfId="3" applyFont="1" applyBorder="1" applyAlignment="1">
      <alignment horizontal="center" vertical="center"/>
    </xf>
    <xf numFmtId="9" fontId="4" fillId="3" borderId="6" xfId="3" applyFont="1" applyFill="1" applyBorder="1" applyAlignment="1">
      <alignment horizontal="center" vertical="center"/>
    </xf>
    <xf numFmtId="0" fontId="4" fillId="0" borderId="1" xfId="1" applyFont="1" applyBorder="1" applyAlignment="1">
      <alignment horizontal="right" vertical="center"/>
    </xf>
    <xf numFmtId="0" fontId="4" fillId="0" borderId="3" xfId="1" applyFont="1" applyBorder="1" applyAlignment="1">
      <alignment horizontal="right" vertical="center"/>
    </xf>
    <xf numFmtId="0" fontId="3" fillId="0" borderId="6" xfId="1" applyFont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1" fontId="4" fillId="2" borderId="6" xfId="1" applyNumberFormat="1" applyFont="1" applyFill="1" applyBorder="1" applyAlignment="1" applyProtection="1">
      <alignment horizontal="center" vertical="center"/>
      <protection locked="0"/>
    </xf>
    <xf numFmtId="2" fontId="7" fillId="0" borderId="9" xfId="1" applyNumberFormat="1" applyFont="1" applyBorder="1" applyAlignment="1">
      <alignment horizontal="center" vertical="center"/>
    </xf>
    <xf numFmtId="2" fontId="7" fillId="0" borderId="10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168" fontId="3" fillId="2" borderId="6" xfId="1" applyNumberFormat="1" applyFont="1" applyFill="1" applyBorder="1" applyAlignment="1" applyProtection="1">
      <alignment horizontal="center" vertical="center"/>
      <protection locked="0"/>
    </xf>
    <xf numFmtId="168" fontId="4" fillId="2" borderId="6" xfId="1" applyNumberFormat="1" applyFont="1" applyFill="1" applyBorder="1" applyAlignment="1" applyProtection="1">
      <alignment horizontal="center" vertical="center"/>
      <protection locked="0"/>
    </xf>
    <xf numFmtId="2" fontId="3" fillId="0" borderId="3" xfId="1" applyNumberFormat="1" applyFont="1" applyBorder="1" applyAlignment="1" applyProtection="1">
      <alignment horizontal="center" vertical="center"/>
      <protection locked="0"/>
    </xf>
    <xf numFmtId="2" fontId="4" fillId="5" borderId="3" xfId="1" applyNumberFormat="1" applyFont="1" applyFill="1" applyBorder="1" applyAlignment="1">
      <alignment horizontal="center" vertical="center"/>
    </xf>
    <xf numFmtId="0" fontId="1" fillId="0" borderId="6" xfId="1" applyBorder="1" applyAlignment="1">
      <alignment horizontal="center"/>
    </xf>
    <xf numFmtId="0" fontId="1" fillId="0" borderId="1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8" fillId="0" borderId="6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10" fillId="0" borderId="6" xfId="1" applyFont="1" applyBorder="1" applyAlignment="1">
      <alignment horizontal="center" vertical="center" wrapText="1"/>
    </xf>
    <xf numFmtId="0" fontId="1" fillId="0" borderId="2" xfId="1" applyBorder="1" applyAlignment="1">
      <alignment vertical="center"/>
    </xf>
    <xf numFmtId="0" fontId="1" fillId="0" borderId="3" xfId="1" applyBorder="1" applyAlignment="1">
      <alignment vertical="center"/>
    </xf>
    <xf numFmtId="0" fontId="1" fillId="0" borderId="11" xfId="1" applyBorder="1" applyAlignment="1">
      <alignment horizontal="left" vertical="center"/>
    </xf>
    <xf numFmtId="0" fontId="1" fillId="0" borderId="12" xfId="1" applyBorder="1" applyAlignment="1">
      <alignment horizontal="left" vertical="center"/>
    </xf>
    <xf numFmtId="0" fontId="1" fillId="0" borderId="13" xfId="1" applyBorder="1" applyAlignment="1">
      <alignment horizontal="left" vertical="center"/>
    </xf>
    <xf numFmtId="0" fontId="10" fillId="0" borderId="14" xfId="1" applyFont="1" applyBorder="1" applyAlignment="1">
      <alignment horizontal="center" vertical="center" wrapText="1"/>
    </xf>
    <xf numFmtId="0" fontId="1" fillId="0" borderId="9" xfId="1" applyBorder="1" applyAlignment="1">
      <alignment horizontal="left" vertical="center"/>
    </xf>
    <xf numFmtId="0" fontId="1" fillId="0" borderId="15" xfId="1" applyBorder="1" applyAlignment="1">
      <alignment horizontal="left" vertical="center"/>
    </xf>
    <xf numFmtId="0" fontId="1" fillId="0" borderId="10" xfId="1" applyBorder="1" applyAlignment="1">
      <alignment horizontal="left" vertical="center"/>
    </xf>
    <xf numFmtId="0" fontId="10" fillId="0" borderId="7" xfId="1" applyFont="1" applyBorder="1" applyAlignment="1">
      <alignment horizontal="center" vertical="center" wrapText="1"/>
    </xf>
    <xf numFmtId="0" fontId="6" fillId="0" borderId="6" xfId="1" quotePrefix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1" fillId="0" borderId="14" xfId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169" fontId="1" fillId="2" borderId="1" xfId="3" applyNumberFormat="1" applyFill="1" applyBorder="1" applyAlignment="1" applyProtection="1">
      <alignment horizontal="left" vertical="center"/>
      <protection locked="0"/>
    </xf>
    <xf numFmtId="0" fontId="1" fillId="0" borderId="2" xfId="1" applyBorder="1" applyAlignment="1">
      <alignment horizontal="right" vertical="center" wrapText="1"/>
    </xf>
    <xf numFmtId="166" fontId="4" fillId="2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right" vertical="center"/>
    </xf>
    <xf numFmtId="0" fontId="1" fillId="0" borderId="3" xfId="1" applyBorder="1" applyAlignment="1">
      <alignment horizontal="right" vertical="center"/>
    </xf>
    <xf numFmtId="167" fontId="1" fillId="2" borderId="1" xfId="1" applyNumberFormat="1" applyFill="1" applyBorder="1" applyAlignment="1" applyProtection="1">
      <alignment horizontal="left" vertical="center"/>
      <protection locked="0"/>
    </xf>
    <xf numFmtId="0" fontId="1" fillId="0" borderId="3" xfId="1" applyBorder="1" applyAlignment="1">
      <alignment horizontal="left" vertical="center"/>
    </xf>
    <xf numFmtId="0" fontId="11" fillId="0" borderId="0" xfId="1" applyFont="1"/>
    <xf numFmtId="0" fontId="2" fillId="0" borderId="16" xfId="1" applyFont="1" applyBorder="1" applyAlignment="1">
      <alignment horizontal="left" vertical="center"/>
    </xf>
    <xf numFmtId="0" fontId="2" fillId="0" borderId="17" xfId="1" applyFont="1" applyBorder="1" applyAlignment="1">
      <alignment horizontal="left" vertical="center"/>
    </xf>
    <xf numFmtId="0" fontId="1" fillId="3" borderId="2" xfId="1" applyFill="1" applyBorder="1" applyAlignment="1">
      <alignment horizontal="right" vertical="center"/>
    </xf>
    <xf numFmtId="0" fontId="1" fillId="3" borderId="3" xfId="1" applyFill="1" applyBorder="1" applyAlignment="1">
      <alignment horizontal="right" vertical="center"/>
    </xf>
    <xf numFmtId="0" fontId="12" fillId="0" borderId="12" xfId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/>
    </xf>
  </cellXfs>
  <cellStyles count="4">
    <cellStyle name="Normal" xfId="0" builtinId="0"/>
    <cellStyle name="Normal 2" xfId="1" xr:uid="{B0487179-8794-4875-96C5-D08B8B89B278}"/>
    <cellStyle name="Porcentagem 2" xfId="3" xr:uid="{3FBF28DC-429F-4AC8-959A-B0AD0B842518}"/>
    <cellStyle name="Vírgula 2" xfId="2" xr:uid="{82113E24-D183-4A4C-8DEB-AE31342EF3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121230</xdr:colOff>
      <xdr:row>0</xdr:row>
      <xdr:rowOff>0</xdr:rowOff>
    </xdr:from>
    <xdr:ext cx="363681" cy="351980"/>
    <xdr:pic>
      <xdr:nvPicPr>
        <xdr:cNvPr id="2" name="Imagem 1">
          <a:extLst>
            <a:ext uri="{FF2B5EF4-FFF2-40B4-BE49-F238E27FC236}">
              <a16:creationId xmlns:a16="http://schemas.microsoft.com/office/drawing/2014/main" id="{FF5226F4-B76D-4052-8058-02D56DA2F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230" y="0"/>
          <a:ext cx="363681" cy="351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43298</xdr:colOff>
      <xdr:row>0</xdr:row>
      <xdr:rowOff>0</xdr:rowOff>
    </xdr:from>
    <xdr:ext cx="363681" cy="351980"/>
    <xdr:pic>
      <xdr:nvPicPr>
        <xdr:cNvPr id="3" name="Imagem 2">
          <a:extLst>
            <a:ext uri="{FF2B5EF4-FFF2-40B4-BE49-F238E27FC236}">
              <a16:creationId xmlns:a16="http://schemas.microsoft.com/office/drawing/2014/main" id="{157D8CB2-C741-4A36-9F4E-CA734D308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0498" y="0"/>
          <a:ext cx="363681" cy="351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7D121-3711-4712-BDC8-A3FE39E11E36}">
  <sheetPr>
    <tabColor rgb="FF0070C0"/>
  </sheetPr>
  <dimension ref="A1:Z42"/>
  <sheetViews>
    <sheetView showGridLines="0" showZeros="0" tabSelected="1" defaultGridColor="0" colorId="56" zoomScale="110" zoomScaleNormal="110" workbookViewId="0">
      <selection activeCell="F39" sqref="F39"/>
    </sheetView>
  </sheetViews>
  <sheetFormatPr defaultRowHeight="15" x14ac:dyDescent="0.25"/>
  <cols>
    <col min="1" max="1" width="14.28515625" style="1" customWidth="1"/>
    <col min="2" max="4" width="10.140625" style="1" customWidth="1"/>
    <col min="5" max="5" width="10.85546875" style="1" customWidth="1"/>
    <col min="6" max="7" width="10.140625" style="1" customWidth="1"/>
    <col min="8" max="8" width="5.28515625" style="1" bestFit="1" customWidth="1"/>
    <col min="9" max="9" width="3.85546875" style="1" customWidth="1"/>
    <col min="10" max="10" width="6.7109375" style="1" customWidth="1"/>
    <col min="11" max="11" width="6" style="1" customWidth="1"/>
    <col min="12" max="12" width="3.85546875" style="2" customWidth="1"/>
    <col min="13" max="13" width="6.85546875" style="2" customWidth="1"/>
    <col min="14" max="14" width="12.7109375" style="2" hidden="1" customWidth="1"/>
    <col min="15" max="17" width="8.28515625" style="2" hidden="1" customWidth="1"/>
    <col min="18" max="19" width="9.140625" style="2" hidden="1" customWidth="1"/>
    <col min="20" max="20" width="9.140625" style="2" customWidth="1"/>
    <col min="21" max="25" width="9.140625" style="2"/>
    <col min="26" max="16384" width="9.140625" style="1"/>
  </cols>
  <sheetData>
    <row r="1" spans="1:26" ht="30.75" customHeight="1" x14ac:dyDescent="0.25">
      <c r="A1" s="81" t="s">
        <v>67</v>
      </c>
      <c r="B1" s="80"/>
      <c r="C1" s="80"/>
      <c r="D1" s="80"/>
      <c r="E1" s="80"/>
      <c r="F1" s="80"/>
      <c r="G1" s="80"/>
      <c r="H1" s="80"/>
      <c r="I1" s="80"/>
      <c r="J1" s="79"/>
      <c r="K1" s="78"/>
      <c r="L1" s="77" t="s">
        <v>66</v>
      </c>
      <c r="M1" s="76"/>
      <c r="Z1" s="75"/>
    </row>
    <row r="2" spans="1:26" ht="27.75" customHeight="1" x14ac:dyDescent="0.25">
      <c r="A2" s="74" t="s">
        <v>65</v>
      </c>
      <c r="B2" s="73">
        <f>C40</f>
        <v>0</v>
      </c>
      <c r="C2" s="72" t="s">
        <v>64</v>
      </c>
      <c r="D2" s="71"/>
      <c r="E2" s="70">
        <f>B42</f>
        <v>0</v>
      </c>
      <c r="F2" s="69" t="s">
        <v>63</v>
      </c>
      <c r="G2" s="68">
        <f>IF(B37&gt;0,J1/E2,0)</f>
        <v>0</v>
      </c>
      <c r="H2" s="67" t="s">
        <v>62</v>
      </c>
      <c r="I2" s="66"/>
      <c r="J2" s="66"/>
      <c r="K2" s="66"/>
      <c r="L2" s="66"/>
      <c r="M2" s="66"/>
    </row>
    <row r="3" spans="1:26" ht="15.6" customHeight="1" x14ac:dyDescent="0.25">
      <c r="A3" s="62" t="s">
        <v>61</v>
      </c>
      <c r="B3" s="61"/>
      <c r="C3" s="60"/>
      <c r="D3" s="62" t="s">
        <v>60</v>
      </c>
      <c r="E3" s="61"/>
      <c r="F3" s="61"/>
      <c r="G3" s="60"/>
      <c r="H3" s="65" t="s">
        <v>2</v>
      </c>
      <c r="I3" s="65"/>
      <c r="J3" s="65"/>
      <c r="K3" s="65" t="s">
        <v>59</v>
      </c>
      <c r="L3" s="65"/>
      <c r="M3" s="65"/>
    </row>
    <row r="4" spans="1:26" ht="15.6" customHeight="1" x14ac:dyDescent="0.25">
      <c r="A4" s="58"/>
      <c r="B4" s="57"/>
      <c r="C4" s="56"/>
      <c r="D4" s="58"/>
      <c r="E4" s="57"/>
      <c r="F4" s="57"/>
      <c r="G4" s="56"/>
      <c r="H4" s="64" t="s">
        <v>58</v>
      </c>
      <c r="I4" s="50" t="s">
        <v>56</v>
      </c>
      <c r="J4" s="63" t="s">
        <v>57</v>
      </c>
      <c r="K4" s="50" t="s">
        <v>52</v>
      </c>
      <c r="L4" s="49" t="s">
        <v>56</v>
      </c>
      <c r="M4" s="48" t="s">
        <v>55</v>
      </c>
    </row>
    <row r="5" spans="1:26" ht="15.6" customHeight="1" x14ac:dyDescent="0.25">
      <c r="A5" s="62" t="s">
        <v>54</v>
      </c>
      <c r="B5" s="61"/>
      <c r="C5" s="60"/>
      <c r="D5" s="62" t="s">
        <v>53</v>
      </c>
      <c r="E5" s="61"/>
      <c r="F5" s="61"/>
      <c r="G5" s="60"/>
      <c r="H5" s="50" t="s">
        <v>52</v>
      </c>
      <c r="I5" s="50" t="s">
        <v>18</v>
      </c>
      <c r="J5" s="59" t="s">
        <v>51</v>
      </c>
      <c r="K5" s="50" t="s">
        <v>50</v>
      </c>
      <c r="L5" s="49" t="s">
        <v>18</v>
      </c>
      <c r="M5" s="48"/>
    </row>
    <row r="6" spans="1:26" ht="15.6" customHeight="1" x14ac:dyDescent="0.25">
      <c r="A6" s="58"/>
      <c r="B6" s="57"/>
      <c r="C6" s="56"/>
      <c r="D6" s="58"/>
      <c r="E6" s="57"/>
      <c r="F6" s="57"/>
      <c r="G6" s="56"/>
      <c r="H6" s="50" t="s">
        <v>49</v>
      </c>
      <c r="I6" s="50" t="s">
        <v>47</v>
      </c>
      <c r="J6" s="51" t="s">
        <v>46</v>
      </c>
      <c r="K6" s="50" t="s">
        <v>48</v>
      </c>
      <c r="L6" s="49" t="s">
        <v>47</v>
      </c>
      <c r="M6" s="48" t="s">
        <v>46</v>
      </c>
    </row>
    <row r="7" spans="1:26" ht="15.6" customHeight="1" x14ac:dyDescent="0.25">
      <c r="A7" s="46" t="s">
        <v>45</v>
      </c>
      <c r="B7" s="55"/>
      <c r="C7" s="54"/>
      <c r="D7" s="54"/>
      <c r="E7" s="54"/>
      <c r="F7" s="54"/>
      <c r="G7" s="54"/>
      <c r="H7" s="50" t="s">
        <v>44</v>
      </c>
      <c r="I7" s="50" t="s">
        <v>43</v>
      </c>
      <c r="J7" s="51"/>
      <c r="K7" s="50" t="s">
        <v>44</v>
      </c>
      <c r="L7" s="49" t="s">
        <v>43</v>
      </c>
      <c r="M7" s="48"/>
    </row>
    <row r="8" spans="1:26" ht="15.6" customHeight="1" x14ac:dyDescent="0.25">
      <c r="A8" s="8"/>
      <c r="B8" s="54"/>
      <c r="C8" s="7"/>
      <c r="D8" s="7"/>
      <c r="E8" s="7"/>
      <c r="F8" s="7"/>
      <c r="G8" s="7"/>
      <c r="H8" s="50" t="s">
        <v>42</v>
      </c>
      <c r="I8" s="50" t="s">
        <v>40</v>
      </c>
      <c r="J8" s="51" t="s">
        <v>39</v>
      </c>
      <c r="K8" s="50" t="s">
        <v>41</v>
      </c>
      <c r="L8" s="49" t="s">
        <v>40</v>
      </c>
      <c r="M8" s="48" t="s">
        <v>39</v>
      </c>
    </row>
    <row r="9" spans="1:26" ht="15.6" customHeight="1" x14ac:dyDescent="0.25">
      <c r="A9" s="8"/>
      <c r="B9" s="7"/>
      <c r="C9" s="7"/>
      <c r="D9" s="7"/>
      <c r="E9" s="7"/>
      <c r="F9" s="7"/>
      <c r="G9" s="7"/>
      <c r="H9" s="50" t="s">
        <v>38</v>
      </c>
      <c r="I9" s="50" t="s">
        <v>36</v>
      </c>
      <c r="J9" s="51"/>
      <c r="K9" s="50" t="s">
        <v>37</v>
      </c>
      <c r="L9" s="49" t="s">
        <v>36</v>
      </c>
      <c r="M9" s="48"/>
    </row>
    <row r="10" spans="1:26" ht="15.6" customHeight="1" x14ac:dyDescent="0.25">
      <c r="A10" s="8"/>
      <c r="B10" s="7"/>
      <c r="C10" s="7"/>
      <c r="D10" s="7"/>
      <c r="E10" s="7"/>
      <c r="F10" s="7"/>
      <c r="G10" s="7"/>
      <c r="H10" s="50" t="s">
        <v>35</v>
      </c>
      <c r="I10" s="50" t="s">
        <v>34</v>
      </c>
      <c r="J10" s="53" t="s">
        <v>33</v>
      </c>
      <c r="K10" s="50" t="s">
        <v>35</v>
      </c>
      <c r="L10" s="49" t="s">
        <v>34</v>
      </c>
      <c r="M10" s="52" t="s">
        <v>33</v>
      </c>
    </row>
    <row r="11" spans="1:26" ht="15.6" customHeight="1" x14ac:dyDescent="0.25">
      <c r="A11" s="8"/>
      <c r="B11" s="7"/>
      <c r="C11" s="7"/>
      <c r="D11" s="7"/>
      <c r="E11" s="7"/>
      <c r="F11" s="7"/>
      <c r="G11" s="7"/>
      <c r="H11" s="50" t="s">
        <v>32</v>
      </c>
      <c r="I11" s="50" t="s">
        <v>30</v>
      </c>
      <c r="J11" s="51" t="s">
        <v>29</v>
      </c>
      <c r="K11" s="50" t="s">
        <v>31</v>
      </c>
      <c r="L11" s="49" t="s">
        <v>30</v>
      </c>
      <c r="M11" s="48" t="s">
        <v>29</v>
      </c>
    </row>
    <row r="12" spans="1:26" ht="15.6" customHeight="1" x14ac:dyDescent="0.25">
      <c r="A12" s="8"/>
      <c r="B12" s="7"/>
      <c r="C12" s="7"/>
      <c r="D12" s="7"/>
      <c r="E12" s="7"/>
      <c r="F12" s="7"/>
      <c r="G12" s="7"/>
      <c r="H12" s="50" t="s">
        <v>28</v>
      </c>
      <c r="I12" s="50" t="s">
        <v>26</v>
      </c>
      <c r="J12" s="51"/>
      <c r="K12" s="50" t="s">
        <v>27</v>
      </c>
      <c r="L12" s="49" t="s">
        <v>26</v>
      </c>
      <c r="M12" s="48"/>
    </row>
    <row r="13" spans="1:26" ht="15.6" customHeight="1" x14ac:dyDescent="0.25">
      <c r="A13" s="8"/>
      <c r="B13" s="7"/>
      <c r="C13" s="7"/>
      <c r="D13" s="7"/>
      <c r="E13" s="7"/>
      <c r="F13" s="7"/>
      <c r="G13" s="7"/>
      <c r="H13" s="50" t="s">
        <v>25</v>
      </c>
      <c r="I13" s="50" t="s">
        <v>23</v>
      </c>
      <c r="J13" s="51" t="s">
        <v>22</v>
      </c>
      <c r="K13" s="50" t="s">
        <v>24</v>
      </c>
      <c r="L13" s="49" t="s">
        <v>23</v>
      </c>
      <c r="M13" s="48" t="s">
        <v>22</v>
      </c>
    </row>
    <row r="14" spans="1:26" ht="15.6" customHeight="1" x14ac:dyDescent="0.25">
      <c r="A14" s="47" t="s">
        <v>21</v>
      </c>
      <c r="B14" s="46" t="s">
        <v>20</v>
      </c>
      <c r="C14" s="46" t="s">
        <v>19</v>
      </c>
      <c r="D14" s="46" t="s">
        <v>18</v>
      </c>
      <c r="E14" s="46" t="s">
        <v>17</v>
      </c>
      <c r="F14" s="46" t="s">
        <v>16</v>
      </c>
      <c r="G14" s="46" t="s">
        <v>15</v>
      </c>
      <c r="H14" s="50" t="s">
        <v>14</v>
      </c>
      <c r="I14" s="50" t="s">
        <v>12</v>
      </c>
      <c r="J14" s="51"/>
      <c r="K14" s="50" t="s">
        <v>13</v>
      </c>
      <c r="L14" s="49" t="s">
        <v>12</v>
      </c>
      <c r="M14" s="48"/>
      <c r="N14" s="13"/>
      <c r="O14" s="13"/>
      <c r="P14" s="13"/>
      <c r="Q14" s="13"/>
      <c r="R14" s="13"/>
      <c r="S14" s="13"/>
    </row>
    <row r="15" spans="1:26" x14ac:dyDescent="0.25">
      <c r="A15" s="47"/>
      <c r="B15" s="46" t="s">
        <v>11</v>
      </c>
      <c r="C15" s="46" t="str">
        <f>B15</f>
        <v>seg</v>
      </c>
      <c r="D15" s="46" t="str">
        <f>C15</f>
        <v>seg</v>
      </c>
      <c r="E15" s="46" t="str">
        <f>D15</f>
        <v>seg</v>
      </c>
      <c r="F15" s="46" t="str">
        <f>E15</f>
        <v>seg</v>
      </c>
      <c r="G15" s="46" t="str">
        <f>F15</f>
        <v>seg</v>
      </c>
      <c r="H15" s="45" t="s">
        <v>10</v>
      </c>
      <c r="I15" s="44"/>
      <c r="J15" s="44"/>
      <c r="K15" s="44"/>
      <c r="L15" s="44"/>
      <c r="M15" s="43"/>
      <c r="N15" s="13"/>
      <c r="O15" s="13"/>
      <c r="P15" s="13"/>
      <c r="Q15" s="13"/>
      <c r="R15" s="13"/>
      <c r="S15" s="13"/>
    </row>
    <row r="16" spans="1:26" ht="18.75" customHeight="1" x14ac:dyDescent="0.25">
      <c r="A16" s="42">
        <v>1</v>
      </c>
      <c r="B16" s="41"/>
      <c r="C16" s="40">
        <f>B16/C$39</f>
        <v>0</v>
      </c>
      <c r="D16" s="41"/>
      <c r="E16" s="40">
        <f>D16/C$39</f>
        <v>0</v>
      </c>
      <c r="F16" s="41"/>
      <c r="G16" s="40">
        <f>F16/C$39</f>
        <v>0</v>
      </c>
      <c r="H16" s="8"/>
      <c r="I16" s="7"/>
      <c r="J16" s="7"/>
      <c r="K16" s="7"/>
      <c r="L16" s="6"/>
      <c r="M16" s="5"/>
      <c r="N16" s="13">
        <f>B16*B16</f>
        <v>0</v>
      </c>
      <c r="O16" s="13">
        <f>C16*C16</f>
        <v>0</v>
      </c>
      <c r="P16" s="13">
        <f>D16*D16</f>
        <v>0</v>
      </c>
      <c r="Q16" s="13">
        <f>E16*E16</f>
        <v>0</v>
      </c>
      <c r="R16" s="13">
        <f>F16*F16</f>
        <v>0</v>
      </c>
      <c r="S16" s="13">
        <f>G16*G16</f>
        <v>0</v>
      </c>
    </row>
    <row r="17" spans="1:19" ht="18.75" customHeight="1" x14ac:dyDescent="0.25">
      <c r="A17" s="42">
        <f>A16+1</f>
        <v>2</v>
      </c>
      <c r="B17" s="41"/>
      <c r="C17" s="40">
        <f>B17/C$39</f>
        <v>0</v>
      </c>
      <c r="D17" s="41"/>
      <c r="E17" s="40">
        <f>D17/C$39</f>
        <v>0</v>
      </c>
      <c r="F17" s="41"/>
      <c r="G17" s="40">
        <f>F17/C$39</f>
        <v>0</v>
      </c>
      <c r="H17" s="8"/>
      <c r="I17" s="7"/>
      <c r="J17" s="7"/>
      <c r="K17" s="7"/>
      <c r="L17" s="6"/>
      <c r="M17" s="5"/>
      <c r="N17" s="13">
        <f>B17*B17</f>
        <v>0</v>
      </c>
      <c r="O17" s="13">
        <f>C17*C17</f>
        <v>0</v>
      </c>
      <c r="P17" s="13">
        <f>D17*D17</f>
        <v>0</v>
      </c>
      <c r="Q17" s="13">
        <f>E17*E17</f>
        <v>0</v>
      </c>
      <c r="R17" s="13">
        <f>F17*F17</f>
        <v>0</v>
      </c>
      <c r="S17" s="13">
        <f>G17*G17</f>
        <v>0</v>
      </c>
    </row>
    <row r="18" spans="1:19" ht="18.75" customHeight="1" x14ac:dyDescent="0.25">
      <c r="A18" s="42">
        <f>A17+1</f>
        <v>3</v>
      </c>
      <c r="B18" s="41"/>
      <c r="C18" s="40">
        <f>B18/C$39</f>
        <v>0</v>
      </c>
      <c r="D18" s="41"/>
      <c r="E18" s="40">
        <f>D18/C$39</f>
        <v>0</v>
      </c>
      <c r="F18" s="41"/>
      <c r="G18" s="40">
        <f>F18/C$39</f>
        <v>0</v>
      </c>
      <c r="H18" s="8"/>
      <c r="I18" s="7"/>
      <c r="J18" s="7"/>
      <c r="K18" s="7"/>
      <c r="L18" s="6"/>
      <c r="M18" s="5"/>
      <c r="N18" s="13">
        <f>B18*B18</f>
        <v>0</v>
      </c>
      <c r="O18" s="13">
        <f>C18*C18</f>
        <v>0</v>
      </c>
      <c r="P18" s="13">
        <f>D18*D18</f>
        <v>0</v>
      </c>
      <c r="Q18" s="13">
        <f>E18*E18</f>
        <v>0</v>
      </c>
      <c r="R18" s="13">
        <f>F18*F18</f>
        <v>0</v>
      </c>
      <c r="S18" s="13">
        <f>G18*G18</f>
        <v>0</v>
      </c>
    </row>
    <row r="19" spans="1:19" ht="18.75" customHeight="1" x14ac:dyDescent="0.25">
      <c r="A19" s="42">
        <f>A18+1</f>
        <v>4</v>
      </c>
      <c r="B19" s="41"/>
      <c r="C19" s="40">
        <f>B19/C$39</f>
        <v>0</v>
      </c>
      <c r="D19" s="41"/>
      <c r="E19" s="40">
        <f>D19/C$39</f>
        <v>0</v>
      </c>
      <c r="F19" s="41"/>
      <c r="G19" s="40">
        <f>F19/C$39</f>
        <v>0</v>
      </c>
      <c r="H19" s="8"/>
      <c r="I19" s="7"/>
      <c r="J19" s="7"/>
      <c r="K19" s="7"/>
      <c r="L19" s="6"/>
      <c r="M19" s="5"/>
      <c r="N19" s="13">
        <f>B19*B19</f>
        <v>0</v>
      </c>
      <c r="O19" s="13">
        <f>C19*C19</f>
        <v>0</v>
      </c>
      <c r="P19" s="13">
        <f>D19*D19</f>
        <v>0</v>
      </c>
      <c r="Q19" s="13">
        <f>E19*E19</f>
        <v>0</v>
      </c>
      <c r="R19" s="13">
        <f>F19*F19</f>
        <v>0</v>
      </c>
      <c r="S19" s="13">
        <f>G19*G19</f>
        <v>0</v>
      </c>
    </row>
    <row r="20" spans="1:19" ht="18.75" customHeight="1" x14ac:dyDescent="0.25">
      <c r="A20" s="42">
        <f>A19+1</f>
        <v>5</v>
      </c>
      <c r="B20" s="41"/>
      <c r="C20" s="40">
        <f>B20/C$39</f>
        <v>0</v>
      </c>
      <c r="D20" s="41"/>
      <c r="E20" s="40">
        <f>D20/C$39</f>
        <v>0</v>
      </c>
      <c r="F20" s="41"/>
      <c r="G20" s="40">
        <f>F20/C$39</f>
        <v>0</v>
      </c>
      <c r="H20" s="8"/>
      <c r="I20" s="7"/>
      <c r="J20" s="7"/>
      <c r="K20" s="7"/>
      <c r="L20" s="6"/>
      <c r="M20" s="5"/>
      <c r="N20" s="13">
        <f>B20*B20</f>
        <v>0</v>
      </c>
      <c r="O20" s="13">
        <f>C20*C20</f>
        <v>0</v>
      </c>
      <c r="P20" s="13">
        <f>D20*D20</f>
        <v>0</v>
      </c>
      <c r="Q20" s="13">
        <f>E20*E20</f>
        <v>0</v>
      </c>
      <c r="R20" s="13">
        <f>F20*F20</f>
        <v>0</v>
      </c>
      <c r="S20" s="13">
        <f>G20*G20</f>
        <v>0</v>
      </c>
    </row>
    <row r="21" spans="1:19" ht="18.75" customHeight="1" x14ac:dyDescent="0.25">
      <c r="A21" s="42">
        <f>A20+1</f>
        <v>6</v>
      </c>
      <c r="B21" s="41"/>
      <c r="C21" s="40">
        <f>B21/C$39</f>
        <v>0</v>
      </c>
      <c r="D21" s="41"/>
      <c r="E21" s="40">
        <f>D21/C$39</f>
        <v>0</v>
      </c>
      <c r="F21" s="41"/>
      <c r="G21" s="40">
        <f>F21/C$39</f>
        <v>0</v>
      </c>
      <c r="H21" s="8"/>
      <c r="I21" s="7"/>
      <c r="J21" s="7"/>
      <c r="K21" s="7"/>
      <c r="L21" s="6"/>
      <c r="M21" s="5"/>
      <c r="N21" s="13">
        <f>B21*B21</f>
        <v>0</v>
      </c>
      <c r="O21" s="13">
        <f>C21*C21</f>
        <v>0</v>
      </c>
      <c r="P21" s="13">
        <f>D21*D21</f>
        <v>0</v>
      </c>
      <c r="Q21" s="13">
        <f>E21*E21</f>
        <v>0</v>
      </c>
      <c r="R21" s="13">
        <f>F21*F21</f>
        <v>0</v>
      </c>
      <c r="S21" s="13">
        <f>G21*G21</f>
        <v>0</v>
      </c>
    </row>
    <row r="22" spans="1:19" ht="18.75" customHeight="1" x14ac:dyDescent="0.25">
      <c r="A22" s="42">
        <f>A21+1</f>
        <v>7</v>
      </c>
      <c r="B22" s="41"/>
      <c r="C22" s="40">
        <f>B22/C$39</f>
        <v>0</v>
      </c>
      <c r="D22" s="41"/>
      <c r="E22" s="40">
        <f>D22/C$39</f>
        <v>0</v>
      </c>
      <c r="F22" s="41"/>
      <c r="G22" s="40">
        <f>F22/C$39</f>
        <v>0</v>
      </c>
      <c r="H22" s="8"/>
      <c r="I22" s="7"/>
      <c r="J22" s="7"/>
      <c r="K22" s="7"/>
      <c r="L22" s="6"/>
      <c r="M22" s="5"/>
      <c r="N22" s="13">
        <f>B22*B22</f>
        <v>0</v>
      </c>
      <c r="O22" s="13">
        <f>C22*C22</f>
        <v>0</v>
      </c>
      <c r="P22" s="13">
        <f>D22*D22</f>
        <v>0</v>
      </c>
      <c r="Q22" s="13">
        <f>E22*E22</f>
        <v>0</v>
      </c>
      <c r="R22" s="13">
        <f>F22*F22</f>
        <v>0</v>
      </c>
      <c r="S22" s="13">
        <f>G22*G22</f>
        <v>0</v>
      </c>
    </row>
    <row r="23" spans="1:19" ht="18.75" customHeight="1" x14ac:dyDescent="0.25">
      <c r="A23" s="42">
        <f>A22+1</f>
        <v>8</v>
      </c>
      <c r="B23" s="41"/>
      <c r="C23" s="40">
        <f>B23/C$39</f>
        <v>0</v>
      </c>
      <c r="D23" s="41"/>
      <c r="E23" s="40">
        <f>D23/C$39</f>
        <v>0</v>
      </c>
      <c r="F23" s="41"/>
      <c r="G23" s="40">
        <f>F23/C$39</f>
        <v>0</v>
      </c>
      <c r="H23" s="8"/>
      <c r="I23" s="7"/>
      <c r="J23" s="7"/>
      <c r="K23" s="7"/>
      <c r="L23" s="6"/>
      <c r="M23" s="5"/>
      <c r="N23" s="13">
        <f>B23*B23</f>
        <v>0</v>
      </c>
      <c r="O23" s="13">
        <f>C23*C23</f>
        <v>0</v>
      </c>
      <c r="P23" s="13">
        <f>D23*D23</f>
        <v>0</v>
      </c>
      <c r="Q23" s="13">
        <f>E23*E23</f>
        <v>0</v>
      </c>
      <c r="R23" s="13">
        <f>F23*F23</f>
        <v>0</v>
      </c>
      <c r="S23" s="13">
        <f>G23*G23</f>
        <v>0</v>
      </c>
    </row>
    <row r="24" spans="1:19" ht="18.75" customHeight="1" x14ac:dyDescent="0.25">
      <c r="A24" s="42">
        <f>A23+1</f>
        <v>9</v>
      </c>
      <c r="B24" s="41"/>
      <c r="C24" s="40">
        <f>B24/C$39</f>
        <v>0</v>
      </c>
      <c r="D24" s="41"/>
      <c r="E24" s="40">
        <f>D24/C$39</f>
        <v>0</v>
      </c>
      <c r="F24" s="41"/>
      <c r="G24" s="40">
        <f>F24/C$39</f>
        <v>0</v>
      </c>
      <c r="H24" s="8"/>
      <c r="I24" s="7"/>
      <c r="J24" s="7"/>
      <c r="K24" s="7"/>
      <c r="L24" s="6"/>
      <c r="M24" s="5"/>
      <c r="N24" s="13">
        <f>B24*B24</f>
        <v>0</v>
      </c>
      <c r="O24" s="13">
        <f>C24*C24</f>
        <v>0</v>
      </c>
      <c r="P24" s="13">
        <f>D24*D24</f>
        <v>0</v>
      </c>
      <c r="Q24" s="13">
        <f>E24*E24</f>
        <v>0</v>
      </c>
      <c r="R24" s="13">
        <f>F24*F24</f>
        <v>0</v>
      </c>
      <c r="S24" s="13">
        <f>G24*G24</f>
        <v>0</v>
      </c>
    </row>
    <row r="25" spans="1:19" ht="18.75" customHeight="1" x14ac:dyDescent="0.25">
      <c r="A25" s="42">
        <f>A24+1</f>
        <v>10</v>
      </c>
      <c r="B25" s="41"/>
      <c r="C25" s="40">
        <f>B25/C$39</f>
        <v>0</v>
      </c>
      <c r="D25" s="41"/>
      <c r="E25" s="40">
        <f>D25/C$39</f>
        <v>0</v>
      </c>
      <c r="F25" s="41"/>
      <c r="G25" s="40">
        <f>F25/C$39</f>
        <v>0</v>
      </c>
      <c r="H25" s="8"/>
      <c r="I25" s="7"/>
      <c r="J25" s="7"/>
      <c r="K25" s="7"/>
      <c r="L25" s="6"/>
      <c r="M25" s="5"/>
      <c r="N25" s="13">
        <f>B25*B25</f>
        <v>0</v>
      </c>
      <c r="O25" s="13">
        <f>C25*C25</f>
        <v>0</v>
      </c>
      <c r="P25" s="13">
        <f>D25*D25</f>
        <v>0</v>
      </c>
      <c r="Q25" s="13">
        <f>E25*E25</f>
        <v>0</v>
      </c>
      <c r="R25" s="13">
        <f>F25*F25</f>
        <v>0</v>
      </c>
      <c r="S25" s="13">
        <f>G25*G25</f>
        <v>0</v>
      </c>
    </row>
    <row r="26" spans="1:19" ht="18.75" customHeight="1" x14ac:dyDescent="0.25">
      <c r="A26" s="42">
        <f>A25+1</f>
        <v>11</v>
      </c>
      <c r="B26" s="41"/>
      <c r="C26" s="40">
        <f>B26/C$39</f>
        <v>0</v>
      </c>
      <c r="D26" s="41"/>
      <c r="E26" s="40">
        <f>D26/C$39</f>
        <v>0</v>
      </c>
      <c r="F26" s="41"/>
      <c r="G26" s="40">
        <f>F26/C$39</f>
        <v>0</v>
      </c>
      <c r="H26" s="8"/>
      <c r="I26" s="7"/>
      <c r="J26" s="7"/>
      <c r="K26" s="7"/>
      <c r="L26" s="6"/>
      <c r="M26" s="5"/>
      <c r="N26" s="13">
        <f>B26*B26</f>
        <v>0</v>
      </c>
      <c r="O26" s="13">
        <f>C26*C26</f>
        <v>0</v>
      </c>
      <c r="P26" s="13">
        <f>D26*D26</f>
        <v>0</v>
      </c>
      <c r="Q26" s="13">
        <f>E26*E26</f>
        <v>0</v>
      </c>
      <c r="R26" s="13">
        <f>F26*F26</f>
        <v>0</v>
      </c>
      <c r="S26" s="13">
        <f>G26*G26</f>
        <v>0</v>
      </c>
    </row>
    <row r="27" spans="1:19" ht="18.75" customHeight="1" x14ac:dyDescent="0.25">
      <c r="A27" s="42">
        <f>A26+1</f>
        <v>12</v>
      </c>
      <c r="B27" s="41"/>
      <c r="C27" s="40">
        <f>B27/C$39</f>
        <v>0</v>
      </c>
      <c r="D27" s="41"/>
      <c r="E27" s="40">
        <f>D27/C$39</f>
        <v>0</v>
      </c>
      <c r="F27" s="41"/>
      <c r="G27" s="40">
        <f>F27/C$39</f>
        <v>0</v>
      </c>
      <c r="H27" s="8"/>
      <c r="I27" s="7"/>
      <c r="J27" s="7"/>
      <c r="K27" s="7"/>
      <c r="L27" s="6"/>
      <c r="M27" s="5"/>
      <c r="N27" s="13">
        <f>B27*B27</f>
        <v>0</v>
      </c>
      <c r="O27" s="13">
        <f>C27*C27</f>
        <v>0</v>
      </c>
      <c r="P27" s="13">
        <f>D27*D27</f>
        <v>0</v>
      </c>
      <c r="Q27" s="13">
        <f>E27*E27</f>
        <v>0</v>
      </c>
      <c r="R27" s="13">
        <f>F27*F27</f>
        <v>0</v>
      </c>
      <c r="S27" s="13">
        <f>G27*G27</f>
        <v>0</v>
      </c>
    </row>
    <row r="28" spans="1:19" ht="18.75" customHeight="1" x14ac:dyDescent="0.25">
      <c r="A28" s="42">
        <f>A27+1</f>
        <v>13</v>
      </c>
      <c r="B28" s="41"/>
      <c r="C28" s="40">
        <f>B28/C$39</f>
        <v>0</v>
      </c>
      <c r="D28" s="41"/>
      <c r="E28" s="40">
        <f>D28/C$39</f>
        <v>0</v>
      </c>
      <c r="F28" s="41"/>
      <c r="G28" s="40">
        <f>F28/C$39</f>
        <v>0</v>
      </c>
      <c r="H28" s="8"/>
      <c r="I28" s="7"/>
      <c r="J28" s="7"/>
      <c r="K28" s="7"/>
      <c r="L28" s="6"/>
      <c r="M28" s="5"/>
      <c r="N28" s="13">
        <f>B28*B28</f>
        <v>0</v>
      </c>
      <c r="O28" s="13">
        <f>C28*C28</f>
        <v>0</v>
      </c>
      <c r="P28" s="13">
        <f>D28*D28</f>
        <v>0</v>
      </c>
      <c r="Q28" s="13">
        <f>E28*E28</f>
        <v>0</v>
      </c>
      <c r="R28" s="13">
        <f>F28*F28</f>
        <v>0</v>
      </c>
      <c r="S28" s="13">
        <f>G28*G28</f>
        <v>0</v>
      </c>
    </row>
    <row r="29" spans="1:19" ht="18.75" customHeight="1" x14ac:dyDescent="0.25">
      <c r="A29" s="42">
        <f>A28+1</f>
        <v>14</v>
      </c>
      <c r="B29" s="41"/>
      <c r="C29" s="40">
        <f>B29/C$39</f>
        <v>0</v>
      </c>
      <c r="D29" s="41"/>
      <c r="E29" s="40">
        <f>D29/C$39</f>
        <v>0</v>
      </c>
      <c r="F29" s="41"/>
      <c r="G29" s="40">
        <f>F29/C$39</f>
        <v>0</v>
      </c>
      <c r="H29" s="8"/>
      <c r="I29" s="7"/>
      <c r="J29" s="7"/>
      <c r="K29" s="7"/>
      <c r="L29" s="6"/>
      <c r="M29" s="5"/>
      <c r="N29" s="13">
        <f>B29*B29</f>
        <v>0</v>
      </c>
      <c r="O29" s="13">
        <f>C29*C29</f>
        <v>0</v>
      </c>
      <c r="P29" s="13">
        <f>D29*D29</f>
        <v>0</v>
      </c>
      <c r="Q29" s="13">
        <f>E29*E29</f>
        <v>0</v>
      </c>
      <c r="R29" s="13">
        <f>F29*F29</f>
        <v>0</v>
      </c>
      <c r="S29" s="13">
        <f>G29*G29</f>
        <v>0</v>
      </c>
    </row>
    <row r="30" spans="1:19" ht="18.75" customHeight="1" x14ac:dyDescent="0.25">
      <c r="A30" s="42">
        <f>A29+1</f>
        <v>15</v>
      </c>
      <c r="B30" s="41"/>
      <c r="C30" s="40">
        <f>B30/C$39</f>
        <v>0</v>
      </c>
      <c r="D30" s="41"/>
      <c r="E30" s="40">
        <f>D30/C$39</f>
        <v>0</v>
      </c>
      <c r="F30" s="41"/>
      <c r="G30" s="40">
        <f>F30/C$39</f>
        <v>0</v>
      </c>
      <c r="H30" s="8"/>
      <c r="I30" s="7"/>
      <c r="J30" s="7"/>
      <c r="K30" s="7"/>
      <c r="L30" s="6"/>
      <c r="M30" s="5"/>
      <c r="N30" s="13">
        <f>B30*B30</f>
        <v>0</v>
      </c>
      <c r="O30" s="13">
        <f>C30*C30</f>
        <v>0</v>
      </c>
      <c r="P30" s="13">
        <f>D30*D30</f>
        <v>0</v>
      </c>
      <c r="Q30" s="13">
        <f>E30*E30</f>
        <v>0</v>
      </c>
      <c r="R30" s="13">
        <f>F30*F30</f>
        <v>0</v>
      </c>
      <c r="S30" s="13">
        <f>G30*G30</f>
        <v>0</v>
      </c>
    </row>
    <row r="31" spans="1:19" ht="18.75" customHeight="1" x14ac:dyDescent="0.25">
      <c r="A31" s="42">
        <f>A30+1</f>
        <v>16</v>
      </c>
      <c r="B31" s="41"/>
      <c r="C31" s="40">
        <f>B31/C$39</f>
        <v>0</v>
      </c>
      <c r="D31" s="41"/>
      <c r="E31" s="40">
        <f>D31/C$39</f>
        <v>0</v>
      </c>
      <c r="F31" s="41"/>
      <c r="G31" s="40">
        <f>F31/C$39</f>
        <v>0</v>
      </c>
      <c r="H31" s="8"/>
      <c r="I31" s="7"/>
      <c r="J31" s="7"/>
      <c r="K31" s="7"/>
      <c r="L31" s="6"/>
      <c r="M31" s="5"/>
      <c r="N31" s="13">
        <f>B31*B31</f>
        <v>0</v>
      </c>
      <c r="O31" s="13">
        <f>C31*C31</f>
        <v>0</v>
      </c>
      <c r="P31" s="13">
        <f>D31*D31</f>
        <v>0</v>
      </c>
      <c r="Q31" s="13">
        <f>E31*E31</f>
        <v>0</v>
      </c>
      <c r="R31" s="13">
        <f>F31*F31</f>
        <v>0</v>
      </c>
      <c r="S31" s="13">
        <f>G31*G31</f>
        <v>0</v>
      </c>
    </row>
    <row r="32" spans="1:19" ht="18.75" customHeight="1" x14ac:dyDescent="0.25">
      <c r="A32" s="42">
        <f>A31+1</f>
        <v>17</v>
      </c>
      <c r="B32" s="41"/>
      <c r="C32" s="40">
        <f>B32/C$39</f>
        <v>0</v>
      </c>
      <c r="D32" s="41"/>
      <c r="E32" s="40">
        <f>D32/C$39</f>
        <v>0</v>
      </c>
      <c r="F32" s="41"/>
      <c r="G32" s="40">
        <f>F32/C$39</f>
        <v>0</v>
      </c>
      <c r="H32" s="8"/>
      <c r="I32" s="7"/>
      <c r="J32" s="7"/>
      <c r="K32" s="7"/>
      <c r="L32" s="6"/>
      <c r="M32" s="5"/>
      <c r="N32" s="13">
        <f>B32*B32</f>
        <v>0</v>
      </c>
      <c r="O32" s="13">
        <f>C32*C32</f>
        <v>0</v>
      </c>
      <c r="P32" s="13">
        <f>D32*D32</f>
        <v>0</v>
      </c>
      <c r="Q32" s="13">
        <f>E32*E32</f>
        <v>0</v>
      </c>
      <c r="R32" s="13">
        <f>F32*F32</f>
        <v>0</v>
      </c>
      <c r="S32" s="13">
        <f>G32*G32</f>
        <v>0</v>
      </c>
    </row>
    <row r="33" spans="1:19" ht="18.75" customHeight="1" x14ac:dyDescent="0.25">
      <c r="A33" s="42">
        <f>A32+1</f>
        <v>18</v>
      </c>
      <c r="B33" s="41"/>
      <c r="C33" s="40">
        <f>B33/C$39</f>
        <v>0</v>
      </c>
      <c r="D33" s="41"/>
      <c r="E33" s="40">
        <f>D33/C$39</f>
        <v>0</v>
      </c>
      <c r="F33" s="41"/>
      <c r="G33" s="40">
        <f>F33/C$39</f>
        <v>0</v>
      </c>
      <c r="H33" s="8"/>
      <c r="I33" s="7"/>
      <c r="J33" s="7"/>
      <c r="K33" s="7"/>
      <c r="L33" s="6"/>
      <c r="M33" s="5"/>
      <c r="N33" s="13">
        <f>B33*B33</f>
        <v>0</v>
      </c>
      <c r="O33" s="13">
        <f>C33*C33</f>
        <v>0</v>
      </c>
      <c r="P33" s="13">
        <f>D33*D33</f>
        <v>0</v>
      </c>
      <c r="Q33" s="13">
        <f>E33*E33</f>
        <v>0</v>
      </c>
      <c r="R33" s="13">
        <f>F33*F33</f>
        <v>0</v>
      </c>
      <c r="S33" s="13">
        <f>G33*G33</f>
        <v>0</v>
      </c>
    </row>
    <row r="34" spans="1:19" ht="18.75" customHeight="1" x14ac:dyDescent="0.25">
      <c r="A34" s="42">
        <f>A33+1</f>
        <v>19</v>
      </c>
      <c r="B34" s="41"/>
      <c r="C34" s="40">
        <f>B34/C$39</f>
        <v>0</v>
      </c>
      <c r="D34" s="41"/>
      <c r="E34" s="40">
        <f>D34/C$39</f>
        <v>0</v>
      </c>
      <c r="F34" s="41"/>
      <c r="G34" s="40">
        <f>F34/C$39</f>
        <v>0</v>
      </c>
      <c r="H34" s="8"/>
      <c r="I34" s="7"/>
      <c r="J34" s="7"/>
      <c r="K34" s="7"/>
      <c r="L34" s="6"/>
      <c r="M34" s="5"/>
      <c r="N34" s="13">
        <f>B34*B34</f>
        <v>0</v>
      </c>
      <c r="O34" s="13">
        <f>C34*C34</f>
        <v>0</v>
      </c>
      <c r="P34" s="13">
        <f>D34*D34</f>
        <v>0</v>
      </c>
      <c r="Q34" s="13">
        <f>E34*E34</f>
        <v>0</v>
      </c>
      <c r="R34" s="13">
        <f>F34*F34</f>
        <v>0</v>
      </c>
      <c r="S34" s="13">
        <f>G34*G34</f>
        <v>0</v>
      </c>
    </row>
    <row r="35" spans="1:19" ht="18.75" customHeight="1" x14ac:dyDescent="0.25">
      <c r="A35" s="42">
        <f>A34+1</f>
        <v>20</v>
      </c>
      <c r="B35" s="41"/>
      <c r="C35" s="40">
        <f>B35/C$39</f>
        <v>0</v>
      </c>
      <c r="D35" s="41"/>
      <c r="E35" s="40">
        <f>D35/C$39</f>
        <v>0</v>
      </c>
      <c r="F35" s="41"/>
      <c r="G35" s="40">
        <f>F35/C$39</f>
        <v>0</v>
      </c>
      <c r="H35" s="8"/>
      <c r="I35" s="7"/>
      <c r="J35" s="7"/>
      <c r="K35" s="7"/>
      <c r="L35" s="6"/>
      <c r="M35" s="5"/>
      <c r="N35" s="13">
        <f>B35*B35</f>
        <v>0</v>
      </c>
      <c r="O35" s="13">
        <f>C35*C35</f>
        <v>0</v>
      </c>
      <c r="P35" s="13">
        <f>D35*D35</f>
        <v>0</v>
      </c>
      <c r="Q35" s="13">
        <f>E35*E35</f>
        <v>0</v>
      </c>
      <c r="R35" s="13">
        <f>F35*F35</f>
        <v>0</v>
      </c>
      <c r="S35" s="13">
        <f>G35*G35</f>
        <v>0</v>
      </c>
    </row>
    <row r="36" spans="1:19" ht="22.5" customHeight="1" x14ac:dyDescent="0.25">
      <c r="A36" s="24" t="s">
        <v>9</v>
      </c>
      <c r="B36" s="39">
        <f>(SUM(B16:B35))+(SUM(D16:D35))+SUM(F16:F35)</f>
        <v>0</v>
      </c>
      <c r="C36" s="38">
        <f>SUM(C16:C35)+SUM(E16:E35)+SUM(G16:G35)</f>
        <v>0</v>
      </c>
      <c r="D36" s="37"/>
      <c r="E36" s="37"/>
      <c r="F36" s="36"/>
      <c r="G36" s="35"/>
      <c r="H36" s="8"/>
      <c r="I36" s="7"/>
      <c r="J36" s="7"/>
      <c r="K36" s="7"/>
      <c r="L36" s="6"/>
      <c r="M36" s="5"/>
      <c r="N36" s="13">
        <f>B36*B36</f>
        <v>0</v>
      </c>
      <c r="O36" s="13">
        <f>C36*C36</f>
        <v>0</v>
      </c>
      <c r="P36" s="13"/>
      <c r="Q36" s="13">
        <f>(N39*N37)-N38</f>
        <v>0</v>
      </c>
      <c r="R36" s="13">
        <f>(O39*O37)-O38</f>
        <v>0</v>
      </c>
      <c r="S36" s="13"/>
    </row>
    <row r="37" spans="1:19" ht="22.5" customHeight="1" x14ac:dyDescent="0.25">
      <c r="A37" s="24" t="s">
        <v>8</v>
      </c>
      <c r="B37" s="34">
        <f>COUNTIF(B16:B35,"&gt;0")+COUNTIF(D16:D35,"&gt;0")+COUNTIF(F16:F35,"&gt;0")</f>
        <v>0</v>
      </c>
      <c r="C37" s="34">
        <f>COUNTIF(C16:C35,"&gt;0")+COUNTIF(E16:E35,"&gt;0")+COUNTIF(G16:G35,"&gt;0")</f>
        <v>0</v>
      </c>
      <c r="D37" s="31" t="s">
        <v>7</v>
      </c>
      <c r="E37" s="30"/>
      <c r="F37" s="33" t="s">
        <v>6</v>
      </c>
      <c r="G37" s="32" t="str">
        <f>F37</f>
        <v>D D</v>
      </c>
      <c r="H37" s="8"/>
      <c r="I37" s="7"/>
      <c r="J37" s="7"/>
      <c r="K37" s="7"/>
      <c r="L37" s="6"/>
      <c r="M37" s="5"/>
      <c r="N37" s="13">
        <f>(SUM(N16:N35))+(SUM(P16:P35))+(SUM(R16:R35))</f>
        <v>0</v>
      </c>
      <c r="O37" s="13">
        <f>(SUM(O16:O35))+(SUM(Q16:Q35))+(SUM(S16:S35))</f>
        <v>0</v>
      </c>
      <c r="P37" s="13"/>
      <c r="Q37" s="13">
        <f>IF(Q36&gt;0,((SQRT(Q36))*40)/B36,0)</f>
        <v>0</v>
      </c>
      <c r="R37" s="13">
        <f>IF(R36&gt;0,((SQRT(R36))*40)/C36,0)</f>
        <v>0</v>
      </c>
      <c r="S37" s="13"/>
    </row>
    <row r="38" spans="1:19" ht="22.5" customHeight="1" x14ac:dyDescent="0.25">
      <c r="A38" s="24" t="s">
        <v>5</v>
      </c>
      <c r="B38" s="23">
        <f>IF(B36=0,0,(B36/B37))</f>
        <v>0</v>
      </c>
      <c r="C38" s="23">
        <f>IF(C36=0,0,(C36/C37))</f>
        <v>0</v>
      </c>
      <c r="D38" s="31" t="s">
        <v>4</v>
      </c>
      <c r="E38" s="30"/>
      <c r="F38" s="29">
        <v>0</v>
      </c>
      <c r="G38" s="28">
        <f>F38</f>
        <v>0</v>
      </c>
      <c r="H38" s="8"/>
      <c r="I38" s="7"/>
      <c r="J38" s="7"/>
      <c r="K38" s="7"/>
      <c r="L38" s="6"/>
      <c r="M38" s="5"/>
      <c r="N38" s="13">
        <f>B36*B36</f>
        <v>0</v>
      </c>
      <c r="O38" s="13">
        <f>C36*C36</f>
        <v>0</v>
      </c>
      <c r="P38" s="13"/>
      <c r="Q38" s="13">
        <f>IF(Q36=0,0,(POWER(Q37,2)))</f>
        <v>0</v>
      </c>
      <c r="R38" s="13">
        <f>IF(R36=0,0,(POWER(R37,2)))</f>
        <v>0</v>
      </c>
      <c r="S38" s="13"/>
    </row>
    <row r="39" spans="1:19" x14ac:dyDescent="0.25">
      <c r="A39" s="24" t="s">
        <v>3</v>
      </c>
      <c r="B39" s="27">
        <v>0</v>
      </c>
      <c r="C39" s="26">
        <v>1</v>
      </c>
      <c r="D39" s="25"/>
      <c r="E39" s="25"/>
      <c r="F39" s="10"/>
      <c r="G39" s="9"/>
      <c r="H39" s="8"/>
      <c r="I39" s="7"/>
      <c r="J39" s="7"/>
      <c r="K39" s="7"/>
      <c r="L39" s="6"/>
      <c r="M39" s="5"/>
      <c r="N39" s="13">
        <f>B37</f>
        <v>0</v>
      </c>
      <c r="O39" s="13">
        <f>C37</f>
        <v>0</v>
      </c>
      <c r="P39" s="13"/>
      <c r="Q39" s="13">
        <f>INT(Q38+0.9)</f>
        <v>0</v>
      </c>
      <c r="R39" s="13">
        <f>INT(R38+0.9)</f>
        <v>0</v>
      </c>
      <c r="S39" s="13"/>
    </row>
    <row r="40" spans="1:19" x14ac:dyDescent="0.25">
      <c r="A40" s="24" t="s">
        <v>2</v>
      </c>
      <c r="B40" s="23">
        <f>(B38*F38)+B38</f>
        <v>0</v>
      </c>
      <c r="C40" s="22">
        <f>(C38*G38)+C38</f>
        <v>0</v>
      </c>
      <c r="D40" s="16"/>
      <c r="E40" s="16"/>
      <c r="F40" s="21"/>
      <c r="G40" s="20"/>
      <c r="H40" s="8"/>
      <c r="I40" s="7"/>
      <c r="J40" s="7"/>
      <c r="K40" s="7"/>
      <c r="L40" s="6"/>
      <c r="M40" s="5"/>
      <c r="N40" s="13"/>
      <c r="O40" s="13"/>
      <c r="P40" s="13"/>
      <c r="Q40" s="13"/>
      <c r="R40" s="13"/>
      <c r="S40" s="13"/>
    </row>
    <row r="41" spans="1:19" x14ac:dyDescent="0.25">
      <c r="A41" s="19" t="s">
        <v>1</v>
      </c>
      <c r="B41" s="18">
        <f>Q39</f>
        <v>0</v>
      </c>
      <c r="C41" s="17">
        <f>R39</f>
        <v>0</v>
      </c>
      <c r="D41" s="16"/>
      <c r="E41" s="16"/>
      <c r="F41" s="15"/>
      <c r="G41" s="14"/>
      <c r="H41" s="8"/>
      <c r="I41" s="7"/>
      <c r="J41" s="7"/>
      <c r="K41" s="7"/>
      <c r="L41" s="6"/>
      <c r="M41" s="5"/>
      <c r="N41" s="13"/>
      <c r="O41" s="13"/>
      <c r="P41" s="13"/>
      <c r="Q41" s="13"/>
      <c r="R41" s="13"/>
      <c r="S41" s="13"/>
    </row>
    <row r="42" spans="1:19" x14ac:dyDescent="0.25">
      <c r="A42" s="12" t="s">
        <v>0</v>
      </c>
      <c r="B42" s="11">
        <f>IF(B37&gt;0,(3600/B40),0)</f>
        <v>0</v>
      </c>
      <c r="C42" s="11"/>
      <c r="D42" s="11">
        <f>IF(B37&gt;0,(3600/C40),0)</f>
        <v>0</v>
      </c>
      <c r="E42" s="11"/>
      <c r="F42" s="10"/>
      <c r="G42" s="9"/>
      <c r="H42" s="8"/>
      <c r="I42" s="7"/>
      <c r="J42" s="7"/>
      <c r="K42" s="7"/>
      <c r="L42" s="6"/>
      <c r="M42" s="5"/>
      <c r="P42" s="4"/>
      <c r="Q42" s="4"/>
      <c r="R42" s="3"/>
    </row>
  </sheetData>
  <sheetProtection formatCells="0" formatColumns="0" formatRows="0" insertColumns="0" insertRows="0" insertHyperlinks="0" deleteColumns="0" deleteRows="0" selectLockedCells="1" sort="0" autoFilter="0" pivotTables="0"/>
  <protectedRanges>
    <protectedRange algorithmName="SHA-512" hashValue="RPkTHdPWnZmAMQBC5n+I0DQYwQ8Md1+NkseQhFTt7W32uTFzTsAvwzjTa36zh/xce1XYjwgBN3xuSBBMBVOwhA==" saltValue="od+ZPzYpoxT11wMWcZAHmQ==" spinCount="100000" sqref="G2 E2 B2 G16:G35 E16:E35 B36:B38 B40:E42 C16:C38" name="Intervalo1"/>
  </protectedRanges>
  <mergeCells count="26">
    <mergeCell ref="A5:C6"/>
    <mergeCell ref="D5:G6"/>
    <mergeCell ref="J6:J7"/>
    <mergeCell ref="M6:M7"/>
    <mergeCell ref="A1:I1"/>
    <mergeCell ref="J1:K1"/>
    <mergeCell ref="L1:M1"/>
    <mergeCell ref="C2:D2"/>
    <mergeCell ref="H2:M2"/>
    <mergeCell ref="A3:C4"/>
    <mergeCell ref="D3:G4"/>
    <mergeCell ref="H3:J3"/>
    <mergeCell ref="K3:M3"/>
    <mergeCell ref="M4:M5"/>
    <mergeCell ref="J8:J9"/>
    <mergeCell ref="M8:M9"/>
    <mergeCell ref="M11:M12"/>
    <mergeCell ref="J13:J14"/>
    <mergeCell ref="M13:M14"/>
    <mergeCell ref="J11:J12"/>
    <mergeCell ref="A14:A15"/>
    <mergeCell ref="H15:M15"/>
    <mergeCell ref="D37:E37"/>
    <mergeCell ref="D38:E38"/>
    <mergeCell ref="B42:C42"/>
    <mergeCell ref="D42:E42"/>
  </mergeCells>
  <printOptions horizontalCentered="1" verticalCentered="1"/>
  <pageMargins left="0" right="0" top="0" bottom="0" header="0.51181102362204722" footer="0.51181102362204722"/>
  <pageSetup paperSize="9" scale="90" firstPageNumber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7</vt:i4>
      </vt:variant>
    </vt:vector>
  </HeadingPairs>
  <TitlesOfParts>
    <vt:vector size="8" baseType="lpstr">
      <vt:lpstr>anexo 2</vt:lpstr>
      <vt:lpstr>'anexo 2'!Area_de_impressao</vt:lpstr>
      <vt:lpstr>'anexo 2'!Print_Area_0</vt:lpstr>
      <vt:lpstr>'anexo 2'!Print_Area_0_0</vt:lpstr>
      <vt:lpstr>'anexo 2'!Print_Area_0_0_0</vt:lpstr>
      <vt:lpstr>'anexo 2'!Print_Area_0_0_0_0</vt:lpstr>
      <vt:lpstr>'anexo 2'!Print_Area_0_0_0_0_0</vt:lpstr>
      <vt:lpstr>'anexo 2'!Print_Area_0_0_0_0_0_0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Mobile Vida e Lazer</dc:creator>
  <cp:lastModifiedBy>Mobile Vida e Lazer</cp:lastModifiedBy>
  <dcterms:created xsi:type="dcterms:W3CDTF">2021-02-02T23:14:11Z</dcterms:created>
  <dcterms:modified xsi:type="dcterms:W3CDTF">2021-02-02T23:14:57Z</dcterms:modified>
</cp:coreProperties>
</file>